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3880" yWindow="40" windowWidth="25720" windowHeight="18640"/>
  </bookViews>
  <sheets>
    <sheet name="Tenant Improvement Costs" sheetId="4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4" l="1"/>
  <c r="F7" i="4"/>
  <c r="F8" i="4"/>
  <c r="F9" i="4"/>
  <c r="F11" i="4"/>
  <c r="F13" i="4"/>
  <c r="F14" i="4"/>
  <c r="F15" i="4"/>
  <c r="F17" i="4"/>
  <c r="F18" i="4"/>
  <c r="C19" i="4"/>
  <c r="F19" i="4"/>
  <c r="F20" i="4"/>
  <c r="C22" i="4"/>
  <c r="F22" i="4"/>
  <c r="C23" i="4"/>
  <c r="F23" i="4"/>
  <c r="C24" i="4"/>
  <c r="F24" i="4"/>
  <c r="F25" i="4"/>
  <c r="C26" i="4"/>
  <c r="F26" i="4"/>
  <c r="C27" i="4"/>
  <c r="F27" i="4"/>
  <c r="F28" i="4"/>
  <c r="C30" i="4"/>
  <c r="F30" i="4"/>
  <c r="C31" i="4"/>
  <c r="F31" i="4"/>
  <c r="F33" i="4"/>
  <c r="F34" i="4"/>
  <c r="F35" i="4"/>
  <c r="F36" i="4"/>
  <c r="F37" i="4"/>
  <c r="F38" i="4"/>
  <c r="F39" i="4"/>
  <c r="F40" i="4"/>
  <c r="F41" i="4"/>
  <c r="F42" i="4"/>
  <c r="F43" i="4"/>
  <c r="C45" i="4"/>
  <c r="F45" i="4"/>
  <c r="F46" i="4"/>
  <c r="C47" i="4"/>
  <c r="F47" i="4"/>
  <c r="F49" i="4"/>
  <c r="F50" i="4"/>
  <c r="F51" i="4"/>
  <c r="F53" i="4"/>
  <c r="F57" i="4"/>
  <c r="F58" i="4"/>
  <c r="F59" i="4"/>
  <c r="F60" i="4"/>
  <c r="F61" i="4"/>
  <c r="F63" i="4"/>
  <c r="F65" i="4"/>
  <c r="F66" i="4"/>
  <c r="C67" i="4"/>
  <c r="F67" i="4"/>
  <c r="C68" i="4"/>
  <c r="F68" i="4"/>
  <c r="F69" i="4"/>
  <c r="F71" i="4"/>
  <c r="C74" i="4"/>
  <c r="F74" i="4"/>
  <c r="C75" i="4"/>
  <c r="F75" i="4"/>
  <c r="F76" i="4"/>
  <c r="F78" i="4"/>
  <c r="C76" i="4"/>
</calcChain>
</file>

<file path=xl/sharedStrings.xml><?xml version="1.0" encoding="utf-8"?>
<sst xmlns="http://schemas.openxmlformats.org/spreadsheetml/2006/main" count="126" uniqueCount="86">
  <si>
    <t>Interior Demolition</t>
  </si>
  <si>
    <t>Remove walls that are built under Tbar</t>
  </si>
  <si>
    <t>L.F.</t>
  </si>
  <si>
    <t>Remove walls built through Tbar</t>
  </si>
  <si>
    <t>Room</t>
  </si>
  <si>
    <t>Repair wall scars where walls removed</t>
  </si>
  <si>
    <t>Each</t>
  </si>
  <si>
    <t>Cabinets</t>
  </si>
  <si>
    <t>Base and upper cabinets with top, Formica</t>
  </si>
  <si>
    <t>Doors and Glass</t>
  </si>
  <si>
    <t>Sidelight at doors listed above</t>
  </si>
  <si>
    <t>Partitions and Paint</t>
  </si>
  <si>
    <t>Partition wall, 9-10 feet, skip trowel finish</t>
  </si>
  <si>
    <t>L.F</t>
  </si>
  <si>
    <t>Flat wall paint</t>
  </si>
  <si>
    <t>S.F.</t>
  </si>
  <si>
    <t>Semi-gloss wall paint</t>
  </si>
  <si>
    <t>Flooring</t>
  </si>
  <si>
    <t>Carpet demolition</t>
  </si>
  <si>
    <t>Vinyl tile demolition</t>
  </si>
  <si>
    <t>New carpet, direct glue down</t>
  </si>
  <si>
    <t>Vinyl tile installed</t>
  </si>
  <si>
    <t>Static dissipative tile (ESD)</t>
  </si>
  <si>
    <t>Sheet vinyl in single accommodation restroom</t>
  </si>
  <si>
    <t>Acoustic Ceiling</t>
  </si>
  <si>
    <t>Acoustic ceiling, 2X4, flush panels</t>
  </si>
  <si>
    <t>Electrical</t>
  </si>
  <si>
    <t>110 volt convenience outlet</t>
  </si>
  <si>
    <t>2 X 4 lay in flush prismatic light fixture</t>
  </si>
  <si>
    <t>Switch, light sensor, dual level</t>
  </si>
  <si>
    <t>Telephone / data ring</t>
  </si>
  <si>
    <t>Emergency light or lit exit sign</t>
  </si>
  <si>
    <t>Power pole</t>
  </si>
  <si>
    <t>Air Conditioning</t>
  </si>
  <si>
    <t>Fire Protection (Sprinklers)</t>
  </si>
  <si>
    <t>Sprinkler head dropped to new ceiling hgt</t>
  </si>
  <si>
    <t>Head</t>
  </si>
  <si>
    <t>Existing heads relocated at new walls</t>
  </si>
  <si>
    <t>Plans and permits, regardless of head #</t>
  </si>
  <si>
    <t>General Conditions</t>
  </si>
  <si>
    <t>Insurance, gas, phone, multiply by line 37</t>
  </si>
  <si>
    <t>%</t>
  </si>
  <si>
    <t>Ongoing cleanup</t>
  </si>
  <si>
    <t>Final janitorial service</t>
  </si>
  <si>
    <t>12 x 12 office contiguous with others</t>
  </si>
  <si>
    <t>Single accommodation restroom</t>
  </si>
  <si>
    <t>Handicapped shower</t>
  </si>
  <si>
    <t>Replace roll up door with glass, 10 x 12</t>
  </si>
  <si>
    <t>Linear Feet</t>
  </si>
  <si>
    <t>#</t>
  </si>
  <si>
    <t>Total</t>
  </si>
  <si>
    <t>Onsite and off-site management - average</t>
  </si>
  <si>
    <t>Unit</t>
  </si>
  <si>
    <t>Miscellaneous costs for assemblies when performed with other work</t>
  </si>
  <si>
    <t>- includes all work necessary to provide:</t>
  </si>
  <si>
    <t>Wet bar plumbed - 8 feet long</t>
  </si>
  <si>
    <t>Total Estimated Tenant Improvement Costs</t>
  </si>
  <si>
    <t>Generic T&amp;I  pricing table</t>
  </si>
  <si>
    <t>Square Feet</t>
  </si>
  <si>
    <t>New open area system - see adds below</t>
  </si>
  <si>
    <t>Add for each room- Supply and return air</t>
  </si>
  <si>
    <t>per line</t>
  </si>
  <si>
    <t>Simple PVC Cabling</t>
  </si>
  <si>
    <t>Fire Rated Cabling</t>
  </si>
  <si>
    <t>Door and Frame, Clear maple, 3' x 7'</t>
  </si>
  <si>
    <t>Door and Frame, Clear maple, 3' x10'</t>
  </si>
  <si>
    <t>Demising wall 16 - 20 feet - average cost</t>
  </si>
  <si>
    <t>Rubber base, 2" or 4"</t>
  </si>
  <si>
    <t>Acoustic ceiling, 2X4, "2nd Look" tiles</t>
  </si>
  <si>
    <t>110 volt dedicated outlet - average cost</t>
  </si>
  <si>
    <t>2 x 4 "Avante" style indirect lighting</t>
  </si>
  <si>
    <t>200 amp 240 v. subpanel w/100- home run</t>
  </si>
  <si>
    <t>Reconfigure existing AC system - average</t>
  </si>
  <si>
    <t>Subtotal of construction costs above</t>
  </si>
  <si>
    <t>Contractor's fee / varies with project size</t>
  </si>
  <si>
    <t>Construction Total with General Conditions</t>
  </si>
  <si>
    <t>Contingency's</t>
  </si>
  <si>
    <t>Refeed &amp; switch lighting in areas demolished</t>
  </si>
  <si>
    <t>Square foot:</t>
  </si>
  <si>
    <t>Use only if full remodel, otherwise itemize below</t>
  </si>
  <si>
    <t>Contingency - if total &lt;$100,000</t>
  </si>
  <si>
    <t>Contingency - if total &gt;$100,000</t>
  </si>
  <si>
    <r>
      <t>Ticon Commercial Inspection</t>
    </r>
    <r>
      <rPr>
        <sz val="9"/>
        <color rgb="FF504F40"/>
        <rFont val="Arial"/>
        <family val="2"/>
      </rPr>
      <t> performs pre-purchase and pre-lease property investigations for buyers and lessees of industrial, commercial, and retail property in Northern California. For more information, call: 408.396.5512</t>
    </r>
  </si>
  <si>
    <t>Subtotal of construction costs and misc assemblies</t>
  </si>
  <si>
    <t>www.chipmanrelo.com</t>
  </si>
  <si>
    <t xml:space="preserve">Presented by Chipman Relocations, to learn more, visit: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</si>
</sst>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621D11"/>
      <name val="Arial"/>
      <family val="2"/>
    </font>
    <font>
      <sz val="9"/>
      <color rgb="FF504F4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44" fontId="0" fillId="0" borderId="0" xfId="1" applyNumberFormat="1" applyFont="1" applyAlignment="1"/>
    <xf numFmtId="44" fontId="0" fillId="0" borderId="0" xfId="0" applyNumberFormat="1"/>
    <xf numFmtId="9" fontId="0" fillId="0" borderId="0" xfId="0" applyNumberFormat="1" applyAlignment="1">
      <alignment horizontal="right"/>
    </xf>
    <xf numFmtId="44" fontId="2" fillId="0" borderId="1" xfId="1" applyNumberFormat="1" applyFont="1" applyBorder="1" applyAlignment="1"/>
    <xf numFmtId="0" fontId="3" fillId="0" borderId="1" xfId="0" applyFont="1" applyBorder="1" applyAlignment="1">
      <alignment horizontal="center"/>
    </xf>
    <xf numFmtId="44" fontId="0" fillId="0" borderId="1" xfId="1" applyNumberFormat="1" applyFont="1" applyBorder="1" applyAlignment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/>
    <xf numFmtId="0" fontId="3" fillId="0" borderId="1" xfId="0" applyFont="1" applyBorder="1"/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/>
    <xf numFmtId="0" fontId="0" fillId="0" borderId="7" xfId="0" applyBorder="1"/>
    <xf numFmtId="0" fontId="0" fillId="0" borderId="7" xfId="0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Fill="1" applyBorder="1"/>
    <xf numFmtId="44" fontId="2" fillId="0" borderId="1" xfId="0" applyNumberFormat="1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44" fontId="0" fillId="0" borderId="8" xfId="0" applyNumberFormat="1" applyBorder="1" applyAlignment="1"/>
    <xf numFmtId="44" fontId="0" fillId="0" borderId="8" xfId="0" applyNumberFormat="1" applyBorder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0" fontId="2" fillId="2" borderId="4" xfId="0" applyFont="1" applyFill="1" applyBorder="1"/>
    <xf numFmtId="0" fontId="0" fillId="2" borderId="5" xfId="0" applyFill="1" applyBorder="1" applyAlignment="1">
      <alignment horizontal="center"/>
    </xf>
    <xf numFmtId="44" fontId="0" fillId="2" borderId="5" xfId="0" applyNumberFormat="1" applyFill="1" applyBorder="1" applyAlignment="1"/>
    <xf numFmtId="0" fontId="0" fillId="2" borderId="5" xfId="0" applyFill="1" applyBorder="1"/>
    <xf numFmtId="44" fontId="0" fillId="0" borderId="1" xfId="0" applyNumberFormat="1" applyBorder="1" applyAlignment="1">
      <alignment horizontal="center"/>
    </xf>
    <xf numFmtId="9" fontId="0" fillId="2" borderId="5" xfId="0" applyNumberFormat="1" applyFill="1" applyBorder="1" applyAlignment="1">
      <alignment horizontal="right"/>
    </xf>
    <xf numFmtId="44" fontId="2" fillId="2" borderId="6" xfId="0" applyNumberFormat="1" applyFont="1" applyFill="1" applyBorder="1"/>
    <xf numFmtId="0" fontId="5" fillId="3" borderId="9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10" xfId="0" applyFont="1" applyFill="1" applyBorder="1"/>
    <xf numFmtId="0" fontId="5" fillId="3" borderId="2" xfId="0" applyFont="1" applyFill="1" applyBorder="1"/>
    <xf numFmtId="0" fontId="0" fillId="0" borderId="10" xfId="0" applyBorder="1"/>
    <xf numFmtId="44" fontId="6" fillId="3" borderId="9" xfId="1" applyNumberFormat="1" applyFont="1" applyFill="1" applyBorder="1" applyAlignment="1"/>
    <xf numFmtId="0" fontId="8" fillId="0" borderId="0" xfId="0" applyFont="1" applyAlignment="1">
      <alignment wrapText="1"/>
    </xf>
    <xf numFmtId="44" fontId="0" fillId="0" borderId="0" xfId="1" applyNumberFormat="1" applyFont="1" applyBorder="1" applyAlignment="1"/>
    <xf numFmtId="0" fontId="2" fillId="0" borderId="7" xfId="0" applyFont="1" applyFill="1" applyBorder="1"/>
    <xf numFmtId="0" fontId="0" fillId="0" borderId="7" xfId="0" applyFill="1" applyBorder="1" applyAlignment="1">
      <alignment horizontal="center"/>
    </xf>
    <xf numFmtId="44" fontId="0" fillId="0" borderId="7" xfId="0" applyNumberFormat="1" applyFill="1" applyBorder="1" applyAlignment="1"/>
    <xf numFmtId="0" fontId="0" fillId="0" borderId="7" xfId="0" applyFill="1" applyBorder="1"/>
    <xf numFmtId="44" fontId="2" fillId="0" borderId="7" xfId="0" applyNumberFormat="1" applyFont="1" applyFill="1" applyBorder="1"/>
    <xf numFmtId="44" fontId="0" fillId="0" borderId="7" xfId="0" applyNumberFormat="1" applyBorder="1" applyAlignment="1"/>
    <xf numFmtId="44" fontId="0" fillId="0" borderId="7" xfId="0" applyNumberFormat="1" applyBorder="1"/>
    <xf numFmtId="0" fontId="12" fillId="0" borderId="0" xfId="0" applyFont="1" applyAlignment="1">
      <alignment horizontal="left"/>
    </xf>
    <xf numFmtId="0" fontId="10" fillId="0" borderId="0" xfId="6" applyAlignment="1">
      <alignment horizontal="right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8" builtinId="9" hidden="1"/>
    <cellStyle name="Hyperlink" xfId="2" builtinId="8" hidden="1"/>
    <cellStyle name="Hyperlink" xfId="4" builtinId="8" hidden="1"/>
    <cellStyle name="Hyperlink" xfId="6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80</xdr:row>
      <xdr:rowOff>66675</xdr:rowOff>
    </xdr:from>
    <xdr:to>
      <xdr:col>5</xdr:col>
      <xdr:colOff>704850</xdr:colOff>
      <xdr:row>80</xdr:row>
      <xdr:rowOff>561975</xdr:rowOff>
    </xdr:to>
    <xdr:pic>
      <xdr:nvPicPr>
        <xdr:cNvPr id="1025" name="Picture 1" descr="http://02caf30.netsolhost.com/images/img_header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5750"/>
        <a:stretch>
          <a:fillRect/>
        </a:stretch>
      </xdr:blipFill>
      <xdr:spPr bwMode="auto">
        <a:xfrm>
          <a:off x="2762250" y="12973050"/>
          <a:ext cx="3371850" cy="495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hipmanrelo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zoomScale="125" zoomScaleNormal="125" zoomScalePageLayoutView="125" workbookViewId="0">
      <selection activeCell="I14" sqref="I14"/>
    </sheetView>
  </sheetViews>
  <sheetFormatPr baseColWidth="10" defaultColWidth="8.83203125" defaultRowHeight="12" x14ac:dyDescent="0"/>
  <cols>
    <col min="1" max="1" width="40" bestFit="1" customWidth="1"/>
    <col min="2" max="2" width="12.5" style="7" customWidth="1"/>
    <col min="3" max="3" width="14" style="7" bestFit="1" customWidth="1"/>
    <col min="4" max="4" width="12.33203125" style="9" bestFit="1" customWidth="1"/>
    <col min="5" max="5" width="2.5" customWidth="1"/>
    <col min="6" max="6" width="14.83203125" customWidth="1"/>
  </cols>
  <sheetData>
    <row r="1" spans="1:6" ht="17">
      <c r="A1" s="8" t="s">
        <v>57</v>
      </c>
      <c r="B1" s="55" t="s">
        <v>85</v>
      </c>
      <c r="F1" s="56" t="s">
        <v>84</v>
      </c>
    </row>
    <row r="2" spans="1:6" ht="12" customHeight="1">
      <c r="A2" s="8"/>
    </row>
    <row r="3" spans="1:6" ht="12" customHeight="1">
      <c r="A3" s="43" t="s">
        <v>78</v>
      </c>
      <c r="B3" s="40">
        <v>0</v>
      </c>
      <c r="C3" s="45" t="s">
        <v>79</v>
      </c>
      <c r="D3" s="41"/>
      <c r="E3" s="42"/>
      <c r="F3" s="44"/>
    </row>
    <row r="5" spans="1:6">
      <c r="A5" s="3" t="s">
        <v>0</v>
      </c>
      <c r="B5" s="4" t="s">
        <v>52</v>
      </c>
      <c r="C5" s="4" t="s">
        <v>49</v>
      </c>
      <c r="D5" s="12"/>
      <c r="E5" s="3"/>
      <c r="F5" s="4" t="s">
        <v>50</v>
      </c>
    </row>
    <row r="6" spans="1:6">
      <c r="A6" s="1" t="s">
        <v>1</v>
      </c>
      <c r="B6" s="13" t="s">
        <v>48</v>
      </c>
      <c r="C6" s="13"/>
      <c r="D6" s="14">
        <v>22</v>
      </c>
      <c r="E6" s="1"/>
      <c r="F6" s="15">
        <f>C6*D6</f>
        <v>0</v>
      </c>
    </row>
    <row r="7" spans="1:6">
      <c r="A7" s="1" t="s">
        <v>3</v>
      </c>
      <c r="B7" s="16" t="s">
        <v>2</v>
      </c>
      <c r="C7" s="16"/>
      <c r="D7" s="14">
        <v>35</v>
      </c>
      <c r="E7" s="1"/>
      <c r="F7" s="15">
        <f t="shared" ref="F7:F69" si="0">C7*D7</f>
        <v>0</v>
      </c>
    </row>
    <row r="8" spans="1:6">
      <c r="A8" s="18" t="s">
        <v>77</v>
      </c>
      <c r="B8" s="16" t="s">
        <v>4</v>
      </c>
      <c r="C8" s="16"/>
      <c r="D8" s="14">
        <v>150</v>
      </c>
      <c r="E8" s="1"/>
      <c r="F8" s="15">
        <f t="shared" si="0"/>
        <v>0</v>
      </c>
    </row>
    <row r="9" spans="1:6">
      <c r="A9" s="1" t="s">
        <v>5</v>
      </c>
      <c r="B9" s="16" t="s">
        <v>6</v>
      </c>
      <c r="C9" s="16"/>
      <c r="D9" s="14">
        <v>190</v>
      </c>
      <c r="E9" s="1"/>
      <c r="F9" s="15">
        <f t="shared" si="0"/>
        <v>0</v>
      </c>
    </row>
    <row r="10" spans="1:6">
      <c r="A10" s="3" t="s">
        <v>7</v>
      </c>
      <c r="B10" s="16"/>
      <c r="C10" s="16"/>
      <c r="D10" s="14"/>
      <c r="E10" s="1"/>
      <c r="F10" s="15"/>
    </row>
    <row r="11" spans="1:6">
      <c r="A11" s="1" t="s">
        <v>8</v>
      </c>
      <c r="B11" s="16" t="s">
        <v>2</v>
      </c>
      <c r="C11" s="16"/>
      <c r="D11" s="14">
        <v>395</v>
      </c>
      <c r="E11" s="1"/>
      <c r="F11" s="15">
        <f t="shared" si="0"/>
        <v>0</v>
      </c>
    </row>
    <row r="12" spans="1:6">
      <c r="A12" s="3" t="s">
        <v>9</v>
      </c>
      <c r="B12" s="16"/>
      <c r="C12" s="16"/>
      <c r="D12" s="14"/>
      <c r="E12" s="1"/>
      <c r="F12" s="15"/>
    </row>
    <row r="13" spans="1:6">
      <c r="A13" s="18" t="s">
        <v>64</v>
      </c>
      <c r="B13" s="16" t="s">
        <v>6</v>
      </c>
      <c r="C13" s="16"/>
      <c r="D13" s="14">
        <v>810</v>
      </c>
      <c r="E13" s="1"/>
      <c r="F13" s="15">
        <f t="shared" si="0"/>
        <v>0</v>
      </c>
    </row>
    <row r="14" spans="1:6">
      <c r="A14" s="18" t="s">
        <v>65</v>
      </c>
      <c r="B14" s="16" t="s">
        <v>6</v>
      </c>
      <c r="C14" s="16"/>
      <c r="D14" s="14">
        <v>1105</v>
      </c>
      <c r="E14" s="1"/>
      <c r="F14" s="15">
        <f t="shared" si="0"/>
        <v>0</v>
      </c>
    </row>
    <row r="15" spans="1:6">
      <c r="A15" s="1" t="s">
        <v>10</v>
      </c>
      <c r="B15" s="16" t="s">
        <v>6</v>
      </c>
      <c r="C15" s="16"/>
      <c r="D15" s="14">
        <v>510</v>
      </c>
      <c r="E15" s="1"/>
      <c r="F15" s="15">
        <f t="shared" si="0"/>
        <v>0</v>
      </c>
    </row>
    <row r="16" spans="1:6">
      <c r="A16" s="3" t="s">
        <v>11</v>
      </c>
      <c r="B16" s="16"/>
      <c r="C16" s="16"/>
      <c r="D16" s="14"/>
      <c r="E16" s="1"/>
      <c r="F16" s="15"/>
    </row>
    <row r="17" spans="1:6">
      <c r="A17" s="1" t="s">
        <v>12</v>
      </c>
      <c r="B17" s="16" t="s">
        <v>13</v>
      </c>
      <c r="C17" s="16"/>
      <c r="D17" s="14">
        <v>61</v>
      </c>
      <c r="E17" s="1"/>
      <c r="F17" s="15">
        <f t="shared" si="0"/>
        <v>0</v>
      </c>
    </row>
    <row r="18" spans="1:6">
      <c r="A18" s="18" t="s">
        <v>66</v>
      </c>
      <c r="B18" s="16" t="s">
        <v>13</v>
      </c>
      <c r="C18" s="16"/>
      <c r="D18" s="14">
        <v>90</v>
      </c>
      <c r="E18" s="1"/>
      <c r="F18" s="15">
        <f t="shared" si="0"/>
        <v>0</v>
      </c>
    </row>
    <row r="19" spans="1:6">
      <c r="A19" s="1" t="s">
        <v>14</v>
      </c>
      <c r="B19" s="13" t="s">
        <v>58</v>
      </c>
      <c r="C19" s="16">
        <f>B3</f>
        <v>0</v>
      </c>
      <c r="D19" s="17">
        <v>0.45</v>
      </c>
      <c r="E19" s="1"/>
      <c r="F19" s="15">
        <f t="shared" si="0"/>
        <v>0</v>
      </c>
    </row>
    <row r="20" spans="1:6">
      <c r="A20" s="1" t="s">
        <v>16</v>
      </c>
      <c r="B20" s="16" t="s">
        <v>15</v>
      </c>
      <c r="C20" s="16"/>
      <c r="D20" s="17">
        <v>0.6</v>
      </c>
      <c r="E20" s="1"/>
      <c r="F20" s="15">
        <f t="shared" si="0"/>
        <v>0</v>
      </c>
    </row>
    <row r="21" spans="1:6">
      <c r="A21" s="3" t="s">
        <v>17</v>
      </c>
      <c r="B21" s="16"/>
      <c r="C21" s="16"/>
      <c r="D21" s="14"/>
      <c r="E21" s="1"/>
      <c r="F21" s="15"/>
    </row>
    <row r="22" spans="1:6">
      <c r="A22" s="1" t="s">
        <v>18</v>
      </c>
      <c r="B22" s="16" t="s">
        <v>15</v>
      </c>
      <c r="C22" s="16">
        <f>B3</f>
        <v>0</v>
      </c>
      <c r="D22" s="17">
        <v>3.7999999999999999E-2</v>
      </c>
      <c r="E22" s="1"/>
      <c r="F22" s="15">
        <f t="shared" si="0"/>
        <v>0</v>
      </c>
    </row>
    <row r="23" spans="1:6">
      <c r="A23" s="1" t="s">
        <v>19</v>
      </c>
      <c r="B23" s="16" t="s">
        <v>15</v>
      </c>
      <c r="C23" s="16">
        <f>B3</f>
        <v>0</v>
      </c>
      <c r="D23" s="17">
        <v>0.62</v>
      </c>
      <c r="E23" s="1"/>
      <c r="F23" s="15">
        <f t="shared" si="0"/>
        <v>0</v>
      </c>
    </row>
    <row r="24" spans="1:6">
      <c r="A24" s="1" t="s">
        <v>20</v>
      </c>
      <c r="B24" s="16" t="s">
        <v>15</v>
      </c>
      <c r="C24" s="16">
        <f>B3</f>
        <v>0</v>
      </c>
      <c r="D24" s="17">
        <v>2.37</v>
      </c>
      <c r="E24" s="1"/>
      <c r="F24" s="15">
        <f t="shared" si="0"/>
        <v>0</v>
      </c>
    </row>
    <row r="25" spans="1:6">
      <c r="A25" s="18" t="s">
        <v>67</v>
      </c>
      <c r="B25" s="16" t="s">
        <v>2</v>
      </c>
      <c r="C25" s="16"/>
      <c r="D25" s="17">
        <v>2</v>
      </c>
      <c r="E25" s="1"/>
      <c r="F25" s="15">
        <f t="shared" si="0"/>
        <v>0</v>
      </c>
    </row>
    <row r="26" spans="1:6">
      <c r="A26" s="1" t="s">
        <v>21</v>
      </c>
      <c r="B26" s="16" t="s">
        <v>15</v>
      </c>
      <c r="C26" s="16">
        <f>B3</f>
        <v>0</v>
      </c>
      <c r="D26" s="17">
        <v>1.8</v>
      </c>
      <c r="E26" s="1"/>
      <c r="F26" s="15">
        <f t="shared" si="0"/>
        <v>0</v>
      </c>
    </row>
    <row r="27" spans="1:6">
      <c r="A27" s="1" t="s">
        <v>22</v>
      </c>
      <c r="B27" s="16" t="s">
        <v>15</v>
      </c>
      <c r="C27" s="16">
        <f>B3</f>
        <v>0</v>
      </c>
      <c r="D27" s="17">
        <v>7.1</v>
      </c>
      <c r="E27" s="1"/>
      <c r="F27" s="15">
        <f t="shared" si="0"/>
        <v>0</v>
      </c>
    </row>
    <row r="28" spans="1:6">
      <c r="A28" s="1" t="s">
        <v>23</v>
      </c>
      <c r="B28" s="16" t="s">
        <v>6</v>
      </c>
      <c r="C28" s="16"/>
      <c r="D28" s="17">
        <v>900</v>
      </c>
      <c r="E28" s="1"/>
      <c r="F28" s="15">
        <f t="shared" si="0"/>
        <v>0</v>
      </c>
    </row>
    <row r="29" spans="1:6">
      <c r="A29" s="3" t="s">
        <v>24</v>
      </c>
      <c r="B29" s="16"/>
      <c r="C29" s="16"/>
      <c r="D29" s="14"/>
      <c r="E29" s="1"/>
      <c r="F29" s="15"/>
    </row>
    <row r="30" spans="1:6">
      <c r="A30" s="1" t="s">
        <v>25</v>
      </c>
      <c r="B30" s="16" t="s">
        <v>15</v>
      </c>
      <c r="C30" s="16">
        <f>B3</f>
        <v>0</v>
      </c>
      <c r="D30" s="17">
        <v>2.5</v>
      </c>
      <c r="E30" s="1"/>
      <c r="F30" s="15">
        <f t="shared" si="0"/>
        <v>0</v>
      </c>
    </row>
    <row r="31" spans="1:6">
      <c r="A31" s="18" t="s">
        <v>68</v>
      </c>
      <c r="B31" s="16" t="s">
        <v>15</v>
      </c>
      <c r="C31" s="16">
        <f>B3</f>
        <v>0</v>
      </c>
      <c r="D31" s="17">
        <v>3.25</v>
      </c>
      <c r="E31" s="1"/>
      <c r="F31" s="15">
        <f t="shared" si="0"/>
        <v>0</v>
      </c>
    </row>
    <row r="32" spans="1:6">
      <c r="A32" s="3" t="s">
        <v>26</v>
      </c>
      <c r="B32" s="16"/>
      <c r="C32" s="16"/>
      <c r="D32" s="14"/>
      <c r="E32" s="1"/>
      <c r="F32" s="15"/>
    </row>
    <row r="33" spans="1:6">
      <c r="A33" s="1" t="s">
        <v>27</v>
      </c>
      <c r="B33" s="16" t="s">
        <v>6</v>
      </c>
      <c r="C33" s="16"/>
      <c r="D33" s="17">
        <v>150</v>
      </c>
      <c r="E33" s="1"/>
      <c r="F33" s="15">
        <f t="shared" si="0"/>
        <v>0</v>
      </c>
    </row>
    <row r="34" spans="1:6">
      <c r="A34" s="18" t="s">
        <v>69</v>
      </c>
      <c r="B34" s="16" t="s">
        <v>6</v>
      </c>
      <c r="C34" s="16"/>
      <c r="D34" s="17">
        <v>235</v>
      </c>
      <c r="E34" s="1"/>
      <c r="F34" s="15">
        <f t="shared" si="0"/>
        <v>0</v>
      </c>
    </row>
    <row r="35" spans="1:6">
      <c r="A35" s="1" t="s">
        <v>28</v>
      </c>
      <c r="B35" s="16" t="s">
        <v>6</v>
      </c>
      <c r="C35" s="16"/>
      <c r="D35" s="17">
        <v>210</v>
      </c>
      <c r="E35" s="1"/>
      <c r="F35" s="15">
        <f t="shared" si="0"/>
        <v>0</v>
      </c>
    </row>
    <row r="36" spans="1:6">
      <c r="A36" s="18" t="s">
        <v>70</v>
      </c>
      <c r="B36" s="16" t="s">
        <v>6</v>
      </c>
      <c r="C36" s="16"/>
      <c r="D36" s="17">
        <v>340</v>
      </c>
      <c r="E36" s="1"/>
      <c r="F36" s="15">
        <f t="shared" si="0"/>
        <v>0</v>
      </c>
    </row>
    <row r="37" spans="1:6">
      <c r="A37" s="1" t="s">
        <v>29</v>
      </c>
      <c r="B37" s="16" t="s">
        <v>6</v>
      </c>
      <c r="C37" s="16"/>
      <c r="D37" s="17">
        <v>202</v>
      </c>
      <c r="E37" s="1"/>
      <c r="F37" s="15">
        <f t="shared" si="0"/>
        <v>0</v>
      </c>
    </row>
    <row r="38" spans="1:6">
      <c r="A38" s="18" t="s">
        <v>71</v>
      </c>
      <c r="B38" s="16" t="s">
        <v>6</v>
      </c>
      <c r="C38" s="16"/>
      <c r="D38" s="17">
        <v>3750</v>
      </c>
      <c r="E38" s="1"/>
      <c r="F38" s="15">
        <f t="shared" si="0"/>
        <v>0</v>
      </c>
    </row>
    <row r="39" spans="1:6">
      <c r="A39" s="1" t="s">
        <v>30</v>
      </c>
      <c r="B39" s="16" t="s">
        <v>6</v>
      </c>
      <c r="C39" s="16"/>
      <c r="D39" s="17">
        <v>30</v>
      </c>
      <c r="E39" s="1"/>
      <c r="F39" s="15">
        <f t="shared" si="0"/>
        <v>0</v>
      </c>
    </row>
    <row r="40" spans="1:6">
      <c r="A40" s="1" t="s">
        <v>31</v>
      </c>
      <c r="B40" s="16" t="s">
        <v>6</v>
      </c>
      <c r="C40" s="16"/>
      <c r="D40" s="17">
        <v>310</v>
      </c>
      <c r="E40" s="1"/>
      <c r="F40" s="15">
        <f t="shared" si="0"/>
        <v>0</v>
      </c>
    </row>
    <row r="41" spans="1:6">
      <c r="A41" s="1" t="s">
        <v>32</v>
      </c>
      <c r="B41" s="16" t="s">
        <v>6</v>
      </c>
      <c r="C41" s="16"/>
      <c r="D41" s="17">
        <v>320</v>
      </c>
      <c r="E41" s="1"/>
      <c r="F41" s="15">
        <f t="shared" si="0"/>
        <v>0</v>
      </c>
    </row>
    <row r="42" spans="1:6">
      <c r="A42" s="23" t="s">
        <v>62</v>
      </c>
      <c r="B42" s="13" t="s">
        <v>61</v>
      </c>
      <c r="C42" s="16"/>
      <c r="D42" s="17">
        <v>100</v>
      </c>
      <c r="E42" s="1"/>
      <c r="F42" s="15">
        <f t="shared" si="0"/>
        <v>0</v>
      </c>
    </row>
    <row r="43" spans="1:6">
      <c r="A43" s="24" t="s">
        <v>63</v>
      </c>
      <c r="B43" s="13" t="s">
        <v>61</v>
      </c>
      <c r="C43" s="16"/>
      <c r="D43" s="17">
        <v>175</v>
      </c>
      <c r="E43" s="1"/>
      <c r="F43" s="15">
        <f t="shared" si="0"/>
        <v>0</v>
      </c>
    </row>
    <row r="44" spans="1:6">
      <c r="A44" s="3" t="s">
        <v>33</v>
      </c>
      <c r="B44" s="16"/>
      <c r="C44" s="16"/>
      <c r="D44" s="17"/>
      <c r="E44" s="1"/>
      <c r="F44" s="15"/>
    </row>
    <row r="45" spans="1:6">
      <c r="A45" s="18" t="s">
        <v>59</v>
      </c>
      <c r="B45" s="16" t="s">
        <v>15</v>
      </c>
      <c r="C45" s="16">
        <f>B3</f>
        <v>0</v>
      </c>
      <c r="D45" s="17">
        <v>7.8</v>
      </c>
      <c r="E45" s="1"/>
      <c r="F45" s="15">
        <f t="shared" si="0"/>
        <v>0</v>
      </c>
    </row>
    <row r="46" spans="1:6">
      <c r="A46" s="18" t="s">
        <v>60</v>
      </c>
      <c r="B46" s="16" t="s">
        <v>4</v>
      </c>
      <c r="C46" s="16"/>
      <c r="D46" s="17">
        <v>605</v>
      </c>
      <c r="E46" s="1"/>
      <c r="F46" s="15">
        <f t="shared" si="0"/>
        <v>0</v>
      </c>
    </row>
    <row r="47" spans="1:6">
      <c r="A47" s="18" t="s">
        <v>72</v>
      </c>
      <c r="B47" s="16" t="s">
        <v>15</v>
      </c>
      <c r="C47" s="16">
        <f>B3</f>
        <v>0</v>
      </c>
      <c r="D47" s="17">
        <v>3.5</v>
      </c>
      <c r="E47" s="1"/>
      <c r="F47" s="15">
        <f t="shared" si="0"/>
        <v>0</v>
      </c>
    </row>
    <row r="48" spans="1:6">
      <c r="A48" s="3" t="s">
        <v>34</v>
      </c>
      <c r="B48" s="16"/>
      <c r="C48" s="16"/>
      <c r="D48" s="17"/>
      <c r="E48" s="1"/>
      <c r="F48" s="15"/>
    </row>
    <row r="49" spans="1:6">
      <c r="A49" s="1" t="s">
        <v>35</v>
      </c>
      <c r="B49" s="16" t="s">
        <v>36</v>
      </c>
      <c r="C49" s="16"/>
      <c r="D49" s="17">
        <v>201</v>
      </c>
      <c r="E49" s="1"/>
      <c r="F49" s="15">
        <f t="shared" si="0"/>
        <v>0</v>
      </c>
    </row>
    <row r="50" spans="1:6">
      <c r="A50" s="1" t="s">
        <v>37</v>
      </c>
      <c r="B50" s="16" t="s">
        <v>36</v>
      </c>
      <c r="C50" s="16"/>
      <c r="D50" s="17">
        <v>185</v>
      </c>
      <c r="E50" s="1"/>
      <c r="F50" s="15">
        <f t="shared" si="0"/>
        <v>0</v>
      </c>
    </row>
    <row r="51" spans="1:6">
      <c r="A51" s="1" t="s">
        <v>38</v>
      </c>
      <c r="B51" s="16" t="s">
        <v>6</v>
      </c>
      <c r="C51" s="16"/>
      <c r="D51" s="17">
        <v>2000</v>
      </c>
      <c r="E51" s="1"/>
      <c r="F51" s="15">
        <f t="shared" si="0"/>
        <v>0</v>
      </c>
    </row>
    <row r="52" spans="1:6" ht="7.5" customHeight="1" thickBot="1">
      <c r="A52" s="27"/>
      <c r="B52" s="28"/>
      <c r="C52" s="28"/>
      <c r="D52" s="29"/>
      <c r="E52" s="27"/>
      <c r="F52" s="30"/>
    </row>
    <row r="53" spans="1:6" ht="13" thickBot="1">
      <c r="A53" s="33" t="s">
        <v>73</v>
      </c>
      <c r="B53" s="34"/>
      <c r="C53" s="34"/>
      <c r="D53" s="35"/>
      <c r="E53" s="36"/>
      <c r="F53" s="39">
        <f>SUM(F6:F51)</f>
        <v>0</v>
      </c>
    </row>
    <row r="54" spans="1:6">
      <c r="A54" s="48"/>
      <c r="B54" s="49"/>
      <c r="C54" s="49"/>
      <c r="D54" s="50"/>
      <c r="E54" s="51"/>
      <c r="F54" s="52"/>
    </row>
    <row r="55" spans="1:6">
      <c r="A55" s="3" t="s">
        <v>53</v>
      </c>
      <c r="B55" s="16"/>
      <c r="C55" s="16"/>
      <c r="D55" s="14"/>
      <c r="E55" s="1"/>
      <c r="F55" s="1"/>
    </row>
    <row r="56" spans="1:6">
      <c r="A56" s="3" t="s">
        <v>54</v>
      </c>
      <c r="B56" s="16"/>
      <c r="C56" s="16"/>
      <c r="D56" s="14"/>
      <c r="E56" s="1"/>
      <c r="F56" s="1"/>
    </row>
    <row r="57" spans="1:6">
      <c r="A57" s="1" t="s">
        <v>44</v>
      </c>
      <c r="B57" s="16" t="s">
        <v>6</v>
      </c>
      <c r="C57" s="16"/>
      <c r="D57" s="14">
        <v>4005</v>
      </c>
      <c r="E57" s="1"/>
      <c r="F57" s="15">
        <f>C57*D57</f>
        <v>0</v>
      </c>
    </row>
    <row r="58" spans="1:6">
      <c r="A58" s="1" t="s">
        <v>45</v>
      </c>
      <c r="B58" s="16" t="s">
        <v>6</v>
      </c>
      <c r="C58" s="16"/>
      <c r="D58" s="14">
        <v>13150</v>
      </c>
      <c r="E58" s="1"/>
      <c r="F58" s="15">
        <f t="shared" ref="F58:F61" si="1">C58*D58</f>
        <v>0</v>
      </c>
    </row>
    <row r="59" spans="1:6">
      <c r="A59" s="1" t="s">
        <v>46</v>
      </c>
      <c r="B59" s="16" t="s">
        <v>6</v>
      </c>
      <c r="C59" s="16"/>
      <c r="D59" s="14">
        <v>5800</v>
      </c>
      <c r="E59" s="1"/>
      <c r="F59" s="15">
        <f t="shared" si="1"/>
        <v>0</v>
      </c>
    </row>
    <row r="60" spans="1:6">
      <c r="A60" s="18" t="s">
        <v>55</v>
      </c>
      <c r="B60" s="16" t="s">
        <v>6</v>
      </c>
      <c r="C60" s="16"/>
      <c r="D60" s="14">
        <v>4150</v>
      </c>
      <c r="E60" s="1"/>
      <c r="F60" s="15">
        <f t="shared" si="1"/>
        <v>0</v>
      </c>
    </row>
    <row r="61" spans="1:6">
      <c r="A61" s="1" t="s">
        <v>47</v>
      </c>
      <c r="B61" s="16" t="s">
        <v>6</v>
      </c>
      <c r="C61" s="16"/>
      <c r="D61" s="14">
        <v>3800</v>
      </c>
      <c r="E61" s="1"/>
      <c r="F61" s="15">
        <f t="shared" si="1"/>
        <v>0</v>
      </c>
    </row>
    <row r="62" spans="1:6" ht="13" thickBot="1">
      <c r="A62" s="2"/>
      <c r="B62" s="31"/>
      <c r="C62" s="31"/>
      <c r="D62" s="47"/>
      <c r="E62" s="2"/>
      <c r="F62" s="32"/>
    </row>
    <row r="63" spans="1:6" ht="13" thickBot="1">
      <c r="A63" s="33" t="s">
        <v>83</v>
      </c>
      <c r="B63" s="34"/>
      <c r="C63" s="34"/>
      <c r="D63" s="35"/>
      <c r="E63" s="36"/>
      <c r="F63" s="39">
        <f>SUM(F53:F61)</f>
        <v>0</v>
      </c>
    </row>
    <row r="64" spans="1:6">
      <c r="A64" s="21"/>
      <c r="B64" s="22"/>
      <c r="C64" s="22"/>
      <c r="D64" s="53"/>
      <c r="E64" s="21"/>
      <c r="F64" s="54"/>
    </row>
    <row r="65" spans="1:6" s="5" customFormat="1">
      <c r="A65" s="3" t="s">
        <v>39</v>
      </c>
      <c r="B65" s="4"/>
      <c r="C65" s="4"/>
      <c r="D65" s="12"/>
      <c r="E65" s="3"/>
      <c r="F65" s="26">
        <f t="shared" si="0"/>
        <v>0</v>
      </c>
    </row>
    <row r="66" spans="1:6">
      <c r="A66" s="18" t="s">
        <v>40</v>
      </c>
      <c r="B66" s="16" t="s">
        <v>41</v>
      </c>
      <c r="C66" s="16"/>
      <c r="D66" s="17">
        <v>0.02</v>
      </c>
      <c r="E66" s="1"/>
      <c r="F66" s="15">
        <f>F53*D66</f>
        <v>0</v>
      </c>
    </row>
    <row r="67" spans="1:6">
      <c r="A67" s="1" t="s">
        <v>42</v>
      </c>
      <c r="B67" s="16" t="s">
        <v>15</v>
      </c>
      <c r="C67" s="16">
        <f>B3</f>
        <v>0</v>
      </c>
      <c r="D67" s="17">
        <v>0.21</v>
      </c>
      <c r="E67" s="1"/>
      <c r="F67" s="15">
        <f t="shared" si="0"/>
        <v>0</v>
      </c>
    </row>
    <row r="68" spans="1:6">
      <c r="A68" s="1" t="s">
        <v>43</v>
      </c>
      <c r="B68" s="16" t="s">
        <v>15</v>
      </c>
      <c r="C68" s="16">
        <f>B3</f>
        <v>0</v>
      </c>
      <c r="D68" s="17">
        <v>0.35</v>
      </c>
      <c r="E68" s="1"/>
      <c r="F68" s="15">
        <f t="shared" si="0"/>
        <v>0</v>
      </c>
    </row>
    <row r="69" spans="1:6">
      <c r="A69" s="18" t="s">
        <v>51</v>
      </c>
      <c r="B69" s="16" t="s">
        <v>41</v>
      </c>
      <c r="C69" s="16"/>
      <c r="D69" s="19">
        <v>0.04</v>
      </c>
      <c r="E69" s="1"/>
      <c r="F69" s="15">
        <f t="shared" si="0"/>
        <v>0</v>
      </c>
    </row>
    <row r="70" spans="1:6" ht="6" customHeight="1" thickBot="1">
      <c r="A70" s="18"/>
      <c r="B70" s="16"/>
      <c r="C70" s="16"/>
      <c r="D70" s="19"/>
      <c r="E70" s="1"/>
      <c r="F70" s="15"/>
    </row>
    <row r="71" spans="1:6" ht="13" thickBot="1">
      <c r="A71" s="33" t="s">
        <v>75</v>
      </c>
      <c r="B71" s="34"/>
      <c r="C71" s="34"/>
      <c r="D71" s="35"/>
      <c r="E71" s="36"/>
      <c r="F71" s="39">
        <f>SUM(F63:F69)</f>
        <v>0</v>
      </c>
    </row>
    <row r="72" spans="1:6">
      <c r="A72" s="18"/>
      <c r="B72" s="16"/>
      <c r="C72" s="16"/>
      <c r="D72" s="19"/>
      <c r="E72" s="1"/>
      <c r="F72" s="15"/>
    </row>
    <row r="73" spans="1:6">
      <c r="A73" s="3" t="s">
        <v>76</v>
      </c>
      <c r="B73" s="16"/>
      <c r="C73" s="16"/>
      <c r="D73" s="17"/>
      <c r="E73" s="1"/>
      <c r="F73" s="15"/>
    </row>
    <row r="74" spans="1:6">
      <c r="A74" s="18" t="s">
        <v>80</v>
      </c>
      <c r="B74" s="16" t="s">
        <v>41</v>
      </c>
      <c r="C74" s="16">
        <f>IF(F71&lt;100000,F71*20%,0)</f>
        <v>0</v>
      </c>
      <c r="D74" s="20">
        <v>0.2</v>
      </c>
      <c r="E74" s="1"/>
      <c r="F74" s="15">
        <f>C74</f>
        <v>0</v>
      </c>
    </row>
    <row r="75" spans="1:6">
      <c r="A75" s="18" t="s">
        <v>81</v>
      </c>
      <c r="B75" s="16" t="s">
        <v>41</v>
      </c>
      <c r="C75" s="16">
        <f>IF(F71&gt;100000,F71*10%,0)</f>
        <v>0</v>
      </c>
      <c r="D75" s="20">
        <v>0.1</v>
      </c>
      <c r="E75" s="1"/>
      <c r="F75" s="15">
        <f>C75</f>
        <v>0</v>
      </c>
    </row>
    <row r="76" spans="1:6">
      <c r="A76" s="18" t="s">
        <v>74</v>
      </c>
      <c r="B76" s="16" t="s">
        <v>41</v>
      </c>
      <c r="C76" s="37">
        <f>F53</f>
        <v>0</v>
      </c>
      <c r="D76" s="19">
        <v>0.1</v>
      </c>
      <c r="E76" s="1"/>
      <c r="F76" s="15">
        <f>F53*D76</f>
        <v>0</v>
      </c>
    </row>
    <row r="77" spans="1:6" ht="7.5" customHeight="1" thickBot="1">
      <c r="A77" s="6"/>
      <c r="D77" s="11"/>
      <c r="F77" s="10"/>
    </row>
    <row r="78" spans="1:6" ht="13" thickBot="1">
      <c r="A78" s="33" t="s">
        <v>56</v>
      </c>
      <c r="B78" s="34"/>
      <c r="C78" s="34"/>
      <c r="D78" s="38"/>
      <c r="E78" s="36"/>
      <c r="F78" s="39">
        <f>SUM(F71:F76)</f>
        <v>0</v>
      </c>
    </row>
    <row r="79" spans="1:6">
      <c r="A79" s="2"/>
      <c r="B79" s="31"/>
      <c r="C79" s="31"/>
      <c r="D79" s="47"/>
      <c r="E79" s="2"/>
      <c r="F79" s="2"/>
    </row>
    <row r="81" spans="1:2" ht="55">
      <c r="A81" s="46" t="s">
        <v>82</v>
      </c>
      <c r="B81"/>
    </row>
    <row r="82" spans="1:2">
      <c r="A82" s="6"/>
    </row>
    <row r="84" spans="1:2">
      <c r="A84" s="25"/>
    </row>
    <row r="85" spans="1:2">
      <c r="A85" s="25"/>
    </row>
  </sheetData>
  <hyperlinks>
    <hyperlink ref="F1" r:id="rId1"/>
  </hyperlinks>
  <pageMargins left="0.7" right="0.7" top="0.75" bottom="0.75" header="0.3" footer="0.3"/>
  <pageSetup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Tenant Improvement Costs</vt:lpstr>
    </vt:vector>
  </TitlesOfParts>
  <Company>Chipman Relocations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kimanowski</dc:creator>
  <cp:lastModifiedBy>Kevin Stringer</cp:lastModifiedBy>
  <cp:lastPrinted>2013-02-25T21:58:37Z</cp:lastPrinted>
  <dcterms:created xsi:type="dcterms:W3CDTF">2013-02-23T00:28:54Z</dcterms:created>
  <dcterms:modified xsi:type="dcterms:W3CDTF">2013-07-18T19:10:23Z</dcterms:modified>
</cp:coreProperties>
</file>